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111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<sst xmlns="http://schemas.openxmlformats.org/spreadsheetml/2006/main" count="47" uniqueCount="33">
  <si>
    <t>ЧИСЛО БОЛЬНИЧНЫХ КОЕК ПО СПЕЦИАЛИЗАЦИИ</t>
  </si>
  <si>
    <t>NUMBER OF BEDS IN HOSPITALS, BY SPECIALIZATION</t>
  </si>
  <si>
    <r>
      <t>Total</t>
    </r>
    <r>
      <rPr>
        <sz val="8"/>
        <rFont val="Arial"/>
        <family val="2"/>
      </rPr>
      <t xml:space="preserve"> / </t>
    </r>
    <r>
      <rPr>
        <i/>
        <sz val="8"/>
        <rFont val="Arial CYR"/>
        <family val="0"/>
      </rPr>
      <t xml:space="preserve">Всего </t>
    </r>
    <r>
      <rPr>
        <sz val="8"/>
        <rFont val="Arial CYR"/>
        <family val="0"/>
      </rPr>
      <t>/</t>
    </r>
    <r>
      <rPr>
        <i/>
        <sz val="8"/>
        <rFont val="Arial CYR"/>
        <family val="0"/>
      </rPr>
      <t xml:space="preserve"> Total</t>
    </r>
  </si>
  <si>
    <t>Otorinolaringologie</t>
  </si>
  <si>
    <t>Pentru femei gravide şi lăuze (în maternităţi şi secţiile din spitale)</t>
  </si>
  <si>
    <r>
      <t>Pentru femei gravide şi lăuze (în maternităţi şi secţiile din spitale)</t>
    </r>
    <r>
      <rPr>
        <vertAlign val="superscript"/>
        <sz val="8"/>
        <rFont val="Arial"/>
        <family val="2"/>
      </rPr>
      <t>2</t>
    </r>
  </si>
  <si>
    <t>Dermatovenerologie</t>
  </si>
  <si>
    <t>Офтальмологических
Ophthalmology</t>
  </si>
  <si>
    <t>Oftalmologie</t>
  </si>
  <si>
    <t>Оториноларингологических
Otorhinolaryngology</t>
  </si>
  <si>
    <t>Дерматовенерологических
Dermatology and venereology</t>
  </si>
  <si>
    <t>Для беременных женщин и рожениц (в родильных домах и отделениях общих больниц)
For pregnant women and women who recently gave birth (maternity hospitals and specialized sections in general hospitals)</t>
  </si>
  <si>
    <t xml:space="preserve">Oftalmologie </t>
  </si>
  <si>
    <r>
      <t>Ginecologie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</t>
    </r>
  </si>
  <si>
    <r>
      <t>Гинекологических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 xml:space="preserve">
Gynecological </t>
    </r>
    <r>
      <rPr>
        <i/>
        <vertAlign val="superscript"/>
        <sz val="8"/>
        <rFont val="Arial"/>
        <family val="2"/>
      </rPr>
      <t>1</t>
    </r>
  </si>
  <si>
    <r>
      <t xml:space="preserve">Numărul paturilor / </t>
    </r>
    <r>
      <rPr>
        <i/>
        <sz val="8"/>
        <rFont val="Arial"/>
        <family val="2"/>
      </rPr>
      <t>Число коек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 xml:space="preserve">Number of beds </t>
    </r>
  </si>
  <si>
    <r>
      <t xml:space="preserve">Ginecologie / </t>
    </r>
    <r>
      <rPr>
        <i/>
        <sz val="8"/>
        <rFont val="Arial"/>
        <family val="2"/>
      </rPr>
      <t>Гинекологических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Gynecological</t>
    </r>
  </si>
  <si>
    <r>
      <t xml:space="preserve">Narcologie / </t>
    </r>
    <r>
      <rPr>
        <i/>
        <sz val="8"/>
        <rFont val="Arial"/>
        <family val="2"/>
      </rPr>
      <t>Наркологических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Narcological</t>
    </r>
    <r>
      <rPr>
        <sz val="8"/>
        <rFont val="Arial"/>
        <family val="2"/>
      </rPr>
      <t xml:space="preserve"> </t>
    </r>
  </si>
  <si>
    <r>
      <t xml:space="preserve">Pentru copii / </t>
    </r>
    <r>
      <rPr>
        <i/>
        <sz val="8"/>
        <rFont val="Arial"/>
        <family val="2"/>
      </rPr>
      <t>Для  детей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For children</t>
    </r>
  </si>
  <si>
    <r>
      <t xml:space="preserve">Boli interne / </t>
    </r>
    <r>
      <rPr>
        <i/>
        <sz val="8"/>
        <rFont val="Arial"/>
        <family val="2"/>
      </rPr>
      <t>Терапевтических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Therapeutic</t>
    </r>
  </si>
  <si>
    <r>
      <t xml:space="preserve">Pentru copii </t>
    </r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Для  детей </t>
    </r>
    <r>
      <rPr>
        <i/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 xml:space="preserve">For children </t>
    </r>
    <r>
      <rPr>
        <i/>
        <vertAlign val="superscript"/>
        <sz val="8"/>
        <rFont val="Arial"/>
        <family val="2"/>
      </rPr>
      <t>3</t>
    </r>
  </si>
  <si>
    <t xml:space="preserve">8.7.  NUMĂRUL PATURILOR ÎN SPITALE, CONFORM SPECIALIZĂRII </t>
  </si>
  <si>
    <r>
      <t xml:space="preserve">Chirurgie / </t>
    </r>
    <r>
      <rPr>
        <i/>
        <sz val="8"/>
        <rFont val="Arial"/>
        <family val="2"/>
      </rPr>
      <t xml:space="preserve">Хирургических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Surgical</t>
    </r>
  </si>
  <si>
    <r>
      <t xml:space="preserve">Oncologie / </t>
    </r>
    <r>
      <rPr>
        <i/>
        <sz val="8"/>
        <rFont val="Arial"/>
        <family val="2"/>
      </rPr>
      <t xml:space="preserve">Онкологических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Oncological</t>
    </r>
  </si>
  <si>
    <r>
      <t xml:space="preserve">Boli infecţioase / </t>
    </r>
    <r>
      <rPr>
        <i/>
        <sz val="8"/>
        <rFont val="Arial"/>
        <family val="2"/>
      </rPr>
      <t xml:space="preserve">Инфекционных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Infectious</t>
    </r>
  </si>
  <si>
    <r>
      <t xml:space="preserve">Psihiatrie / </t>
    </r>
    <r>
      <rPr>
        <i/>
        <sz val="8"/>
        <rFont val="Arial"/>
        <family val="2"/>
      </rPr>
      <t xml:space="preserve">Психиатрических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Psychiatry</t>
    </r>
  </si>
  <si>
    <r>
      <t xml:space="preserve">Neurologie / </t>
    </r>
    <r>
      <rPr>
        <i/>
        <sz val="8"/>
        <rFont val="Arial"/>
        <family val="2"/>
      </rPr>
      <t xml:space="preserve">Неврологических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Neurology</t>
    </r>
  </si>
  <si>
    <r>
      <t>Для беременных женщин и рожениц (в родильных домах и отделениях общих больниц)</t>
    </r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 xml:space="preserve">
For pregnant women and women who recently gave birth (maternity hospitals and specialized sections in general hospitals)</t>
    </r>
    <r>
      <rPr>
        <i/>
        <vertAlign val="superscript"/>
        <sz val="8"/>
        <rFont val="Arial"/>
        <family val="2"/>
      </rPr>
      <t>2</t>
    </r>
  </si>
  <si>
    <r>
      <t xml:space="preserve">Tuberculoză / </t>
    </r>
    <r>
      <rPr>
        <i/>
        <sz val="8"/>
        <rFont val="Arial"/>
        <family val="2"/>
      </rPr>
      <t xml:space="preserve">Туберкулезных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Tuberculosis</t>
    </r>
  </si>
  <si>
    <r>
      <t xml:space="preserve">La 10 000 locuitori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 xml:space="preserve">На 10 000 жителей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Per 10 000 inhabitants</t>
    </r>
  </si>
  <si>
    <r>
      <t>1</t>
    </r>
    <r>
      <rPr>
        <sz val="8"/>
        <rFont val="Arial"/>
        <family val="2"/>
      </rPr>
      <t xml:space="preserve"> La 10 000 femei / </t>
    </r>
    <r>
      <rPr>
        <i/>
        <sz val="8"/>
        <rFont val="Arial"/>
        <family val="2"/>
      </rPr>
      <t>На 10 000 женщин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Per 10 000 women</t>
    </r>
  </si>
  <si>
    <r>
      <t>2</t>
    </r>
    <r>
      <rPr>
        <sz val="8"/>
        <rFont val="Arial"/>
        <family val="2"/>
      </rPr>
      <t xml:space="preserve"> La 10 000 femei în vârstă de 15-49 ani / </t>
    </r>
    <r>
      <rPr>
        <i/>
        <sz val="8"/>
        <rFont val="Arial"/>
        <family val="2"/>
      </rPr>
      <t xml:space="preserve">На 10 000 женщин в возрасте 15-49 лет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Per 10 000 women of 15-49 years old </t>
    </r>
  </si>
  <si>
    <r>
      <t>3</t>
    </r>
    <r>
      <rPr>
        <sz val="8"/>
        <rFont val="Arial"/>
        <family val="2"/>
      </rPr>
      <t xml:space="preserve"> La 10 000 copii în vârstă de 0-17 ani / </t>
    </r>
    <r>
      <rPr>
        <i/>
        <sz val="8"/>
        <rFont val="Arial"/>
        <family val="2"/>
      </rPr>
      <t>На 10 000 детей в возрасте 0-17 лет / Per 10 000 children of 0-17 years old</t>
    </r>
  </si>
</sst>
</file>

<file path=xl/styles.xml><?xml version="1.0" encoding="utf-8"?>
<styleSheet xmlns="http://schemas.openxmlformats.org/spreadsheetml/2006/main">
  <numFmts count="4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lei&quot;;\-#,##0&quot;lei&quot;"/>
    <numFmt numFmtId="189" formatCode="#,##0&quot;lei&quot;;[Red]\-#,##0&quot;lei&quot;"/>
    <numFmt numFmtId="190" formatCode="#,##0.00&quot;lei&quot;;\-#,##0.00&quot;lei&quot;"/>
    <numFmt numFmtId="191" formatCode="#,##0.00&quot;lei&quot;;[Red]\-#,##0.00&quot;lei&quot;"/>
    <numFmt numFmtId="192" formatCode="_-* #,##0&quot;lei&quot;_-;\-* #,##0&quot;lei&quot;_-;_-* &quot;-&quot;&quot;lei&quot;_-;_-@_-"/>
    <numFmt numFmtId="193" formatCode="_-* #,##0_l_e_i_-;\-* #,##0_l_e_i_-;_-* &quot;-&quot;_l_e_i_-;_-@_-"/>
    <numFmt numFmtId="194" formatCode="_-* #,##0.00&quot;lei&quot;_-;\-* #,##0.00&quot;lei&quot;_-;_-* &quot;-&quot;??&quot;lei&quot;_-;_-@_-"/>
    <numFmt numFmtId="195" formatCode="_-* #,##0.00_l_e_i_-;\-* #,##0.00_l_e_i_-;_-* &quot;-&quot;??_l_e_i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0"/>
    <numFmt numFmtId="202" formatCode="0.000"/>
  </numFmts>
  <fonts count="52">
    <font>
      <sz val="10"/>
      <name val="Arial Cyr"/>
      <family val="0"/>
    </font>
    <font>
      <b/>
      <sz val="8.5"/>
      <color indexed="8"/>
      <name val="Arial"/>
      <family val="2"/>
    </font>
    <font>
      <i/>
      <sz val="8"/>
      <color indexed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 CYR"/>
      <family val="0"/>
    </font>
    <font>
      <sz val="8"/>
      <name val="Arial CYR"/>
      <family val="0"/>
    </font>
    <font>
      <vertAlign val="superscript"/>
      <sz val="8"/>
      <name val="Arial"/>
      <family val="2"/>
    </font>
    <font>
      <i/>
      <sz val="8"/>
      <name val="Arial"/>
      <family val="2"/>
    </font>
    <font>
      <sz val="8"/>
      <name val="Arial Cyr"/>
      <family val="0"/>
    </font>
    <font>
      <i/>
      <vertAlign val="superscript"/>
      <sz val="8"/>
      <name val="Arial"/>
      <family val="2"/>
    </font>
    <font>
      <sz val="10"/>
      <name val="Arial"/>
      <family val="2"/>
    </font>
    <font>
      <sz val="8"/>
      <name val="Arial "/>
      <family val="0"/>
    </font>
    <font>
      <b/>
      <sz val="8"/>
      <name val="Arial 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33" fillId="0" borderId="0">
      <alignment/>
      <protection/>
    </xf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left" vertical="top" wrapText="1" indent="1"/>
    </xf>
    <xf numFmtId="0" fontId="8" fillId="0" borderId="12" xfId="0" applyFont="1" applyFill="1" applyBorder="1" applyAlignment="1">
      <alignment horizontal="left" vertical="top" wrapText="1" indent="1"/>
    </xf>
    <xf numFmtId="3" fontId="4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left" vertical="top" wrapText="1" indent="1"/>
    </xf>
    <xf numFmtId="200" fontId="4" fillId="0" borderId="0" xfId="0" applyNumberFormat="1" applyFont="1" applyFill="1" applyBorder="1" applyAlignment="1">
      <alignment horizontal="right" wrapText="1"/>
    </xf>
    <xf numFmtId="200" fontId="3" fillId="0" borderId="0" xfId="0" applyNumberFormat="1" applyFont="1" applyFill="1" applyBorder="1" applyAlignment="1">
      <alignment horizontal="right" wrapText="1"/>
    </xf>
    <xf numFmtId="200" fontId="3" fillId="0" borderId="14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/>
    </xf>
    <xf numFmtId="0" fontId="9" fillId="0" borderId="15" xfId="0" applyFont="1" applyFill="1" applyBorder="1" applyAlignment="1">
      <alignment horizontal="center" vertical="center"/>
    </xf>
    <xf numFmtId="200" fontId="12" fillId="0" borderId="0" xfId="0" applyNumberFormat="1" applyFont="1" applyFill="1" applyBorder="1" applyAlignment="1">
      <alignment/>
    </xf>
    <xf numFmtId="200" fontId="13" fillId="0" borderId="0" xfId="0" applyNumberFormat="1" applyFont="1" applyFill="1" applyBorder="1" applyAlignment="1">
      <alignment/>
    </xf>
    <xf numFmtId="200" fontId="12" fillId="0" borderId="14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indent="2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ilviaNelipovschi\Desktop\arhiva\Book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53">
          <cell r="G253">
            <v>61.55970137736254</v>
          </cell>
          <cell r="H253">
            <v>61.84927101501785</v>
          </cell>
          <cell r="I253">
            <v>61.892811460803514</v>
          </cell>
          <cell r="J253">
            <v>62.26160606400286</v>
          </cell>
        </row>
        <row r="254">
          <cell r="G254">
            <v>12.074546222389964</v>
          </cell>
          <cell r="H254">
            <v>12.745651508385222</v>
          </cell>
          <cell r="I254">
            <v>12.22348611801353</v>
          </cell>
          <cell r="J254">
            <v>12.78270497207892</v>
          </cell>
        </row>
        <row r="255">
          <cell r="G255">
            <v>11.962303171287106</v>
          </cell>
          <cell r="H255">
            <v>12.268181090486262</v>
          </cell>
          <cell r="I255">
            <v>12.35833496509803</v>
          </cell>
          <cell r="J255">
            <v>12.380962815813582</v>
          </cell>
        </row>
        <row r="256">
          <cell r="G256">
            <v>2.5675597939778796</v>
          </cell>
          <cell r="H256">
            <v>2.5558710605179713</v>
          </cell>
          <cell r="I256">
            <v>2.444135353406521</v>
          </cell>
          <cell r="J256">
            <v>2.444165566089816</v>
          </cell>
        </row>
        <row r="257">
          <cell r="G257">
            <v>3.8860495684809493</v>
          </cell>
          <cell r="H257">
            <v>4.1226538204340795</v>
          </cell>
          <cell r="I257">
            <v>4.096728245669483</v>
          </cell>
          <cell r="J257">
            <v>4.016996986169512</v>
          </cell>
        </row>
        <row r="258">
          <cell r="G258">
            <v>4.966755011301472</v>
          </cell>
          <cell r="H258">
            <v>4.9713096451833065</v>
          </cell>
          <cell r="I258">
            <v>4.972551236240852</v>
          </cell>
          <cell r="J258">
            <v>4.941709460634466</v>
          </cell>
        </row>
        <row r="259">
          <cell r="G259">
            <v>5.135119587955759</v>
          </cell>
          <cell r="H259">
            <v>4.013560159868331</v>
          </cell>
          <cell r="I259">
            <v>4.0876056772488365</v>
          </cell>
          <cell r="J259">
            <v>4.185984705142328</v>
          </cell>
        </row>
        <row r="260">
          <cell r="G260">
            <v>1.3356923081240117</v>
          </cell>
          <cell r="H260">
            <v>1.4043247585263576</v>
          </cell>
          <cell r="I260">
            <v>1.3681539277114663</v>
          </cell>
          <cell r="J260">
            <v>1.3794083827012638</v>
          </cell>
        </row>
        <row r="261">
          <cell r="G261">
            <v>1.2683464774622968</v>
          </cell>
          <cell r="H261">
            <v>1.3088306749465655</v>
          </cell>
          <cell r="I261">
            <v>1.3007295041692175</v>
          </cell>
          <cell r="J261">
            <v>1.2951268114567873</v>
          </cell>
        </row>
        <row r="264">
          <cell r="G264">
            <v>0.7155494507807206</v>
          </cell>
          <cell r="H264">
            <v>0.7162056268484425</v>
          </cell>
          <cell r="I264">
            <v>0.716384500136394</v>
          </cell>
          <cell r="J264">
            <v>0.7163933555780494</v>
          </cell>
        </row>
        <row r="267">
          <cell r="G267">
            <v>5.505521656595191</v>
          </cell>
          <cell r="H267">
            <v>5.510570352457428</v>
          </cell>
          <cell r="I267">
            <v>5.540040134388113</v>
          </cell>
          <cell r="J267">
            <v>5.540108616470248</v>
          </cell>
        </row>
        <row r="268">
          <cell r="G268">
            <v>1.678033613987729</v>
          </cell>
          <cell r="H268">
            <v>1.6795724111975239</v>
          </cell>
          <cell r="I268">
            <v>1.6518983767850968</v>
          </cell>
          <cell r="J268">
            <v>1.6519187963917372</v>
          </cell>
        </row>
        <row r="269">
          <cell r="G269">
            <v>3.709632838949461</v>
          </cell>
          <cell r="H269">
            <v>3.889979581118011</v>
          </cell>
          <cell r="I269">
            <v>3.7898144732705705</v>
          </cell>
          <cell r="J269">
            <v>3.803908248834035</v>
          </cell>
        </row>
        <row r="270">
          <cell r="G270">
            <v>17.160883280757098</v>
          </cell>
          <cell r="H270">
            <v>17.092520520695793</v>
          </cell>
          <cell r="I270">
            <v>17.331325035242756</v>
          </cell>
          <cell r="J270">
            <v>17.567829326880748</v>
          </cell>
        </row>
        <row r="273">
          <cell r="G273">
            <v>46.29448048467353</v>
          </cell>
          <cell r="H273">
            <v>47.4245110688487</v>
          </cell>
          <cell r="I273">
            <v>48.943095915541186</v>
          </cell>
          <cell r="J273">
            <v>49.93708713431897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49"/>
  <sheetViews>
    <sheetView tabSelected="1" workbookViewId="0" topLeftCell="A1">
      <pane ySplit="4" topLeftCell="A5" activePane="bottomLeft" state="frozen"/>
      <selection pane="topLeft" activeCell="A1" sqref="A1"/>
      <selection pane="bottomLeft" activeCell="A1" sqref="A1:I1"/>
    </sheetView>
  </sheetViews>
  <sheetFormatPr defaultColWidth="9.00390625" defaultRowHeight="12.75"/>
  <cols>
    <col min="1" max="1" width="38.875" style="1" customWidth="1"/>
    <col min="2" max="9" width="6.875" style="1" customWidth="1"/>
    <col min="10" max="16384" width="9.00390625" style="1" customWidth="1"/>
  </cols>
  <sheetData>
    <row r="1" spans="1:9" ht="12.75">
      <c r="A1" s="21" t="s">
        <v>21</v>
      </c>
      <c r="B1" s="21"/>
      <c r="C1" s="21"/>
      <c r="D1" s="21"/>
      <c r="E1" s="21"/>
      <c r="F1" s="21"/>
      <c r="G1" s="21"/>
      <c r="H1" s="21"/>
      <c r="I1" s="21"/>
    </row>
    <row r="2" spans="1:9" ht="12.75">
      <c r="A2" s="22" t="s">
        <v>0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22" t="s">
        <v>1</v>
      </c>
      <c r="B3" s="22"/>
      <c r="C3" s="22"/>
      <c r="D3" s="22"/>
      <c r="E3" s="22"/>
      <c r="F3" s="22"/>
      <c r="G3" s="22"/>
      <c r="H3" s="22"/>
      <c r="I3" s="22"/>
    </row>
    <row r="4" spans="1:9" s="4" customFormat="1" ht="12.75">
      <c r="A4" s="3"/>
      <c r="B4" s="5">
        <v>2009</v>
      </c>
      <c r="C4" s="5">
        <v>2010</v>
      </c>
      <c r="D4" s="5">
        <v>2011</v>
      </c>
      <c r="E4" s="5">
        <v>2012</v>
      </c>
      <c r="F4" s="5">
        <v>2013</v>
      </c>
      <c r="G4" s="5">
        <v>2014</v>
      </c>
      <c r="H4" s="3">
        <v>2015</v>
      </c>
      <c r="I4" s="16">
        <v>2016</v>
      </c>
    </row>
    <row r="5" spans="1:9" ht="12.75">
      <c r="A5" s="20" t="s">
        <v>2</v>
      </c>
      <c r="B5" s="20"/>
      <c r="C5" s="20"/>
      <c r="D5" s="20"/>
      <c r="E5" s="20"/>
      <c r="F5" s="20"/>
      <c r="G5" s="20"/>
      <c r="H5" s="20"/>
      <c r="I5" s="20"/>
    </row>
    <row r="6" spans="1:9" ht="12" customHeight="1">
      <c r="A6" s="6" t="s">
        <v>15</v>
      </c>
      <c r="B6" s="9">
        <v>21938</v>
      </c>
      <c r="C6" s="9">
        <v>22021</v>
      </c>
      <c r="D6" s="9">
        <v>22031</v>
      </c>
      <c r="E6" s="9">
        <v>22162</v>
      </c>
      <c r="F6" s="9">
        <v>20760</v>
      </c>
      <c r="G6" s="9">
        <v>20131</v>
      </c>
      <c r="H6" s="9">
        <v>18803</v>
      </c>
      <c r="I6" s="9">
        <v>18745</v>
      </c>
    </row>
    <row r="7" spans="1:9" ht="12" customHeight="1">
      <c r="A7" s="7" t="s">
        <v>19</v>
      </c>
      <c r="B7" s="10">
        <v>4303</v>
      </c>
      <c r="C7" s="10">
        <v>4538</v>
      </c>
      <c r="D7" s="10">
        <v>4351</v>
      </c>
      <c r="E7" s="10">
        <v>4550</v>
      </c>
      <c r="F7" s="10">
        <v>4494</v>
      </c>
      <c r="G7" s="10">
        <v>4345</v>
      </c>
      <c r="H7" s="10">
        <v>4297</v>
      </c>
      <c r="I7" s="10">
        <v>4489</v>
      </c>
    </row>
    <row r="8" spans="1:9" ht="12.75">
      <c r="A8" s="7" t="s">
        <v>22</v>
      </c>
      <c r="B8" s="10">
        <v>4263</v>
      </c>
      <c r="C8" s="10">
        <v>4368</v>
      </c>
      <c r="D8" s="10">
        <v>4399</v>
      </c>
      <c r="E8" s="10">
        <v>4407</v>
      </c>
      <c r="F8" s="10">
        <v>4259</v>
      </c>
      <c r="G8" s="10">
        <v>4245</v>
      </c>
      <c r="H8" s="10">
        <v>3885</v>
      </c>
      <c r="I8" s="10">
        <v>3887</v>
      </c>
    </row>
    <row r="9" spans="1:9" ht="12.75">
      <c r="A9" s="7" t="s">
        <v>23</v>
      </c>
      <c r="B9" s="10">
        <v>915</v>
      </c>
      <c r="C9" s="10">
        <v>910</v>
      </c>
      <c r="D9" s="10">
        <v>870</v>
      </c>
      <c r="E9" s="10">
        <v>870</v>
      </c>
      <c r="F9" s="10">
        <v>820</v>
      </c>
      <c r="G9" s="10">
        <v>795</v>
      </c>
      <c r="H9" s="10">
        <v>750</v>
      </c>
      <c r="I9" s="10">
        <v>750</v>
      </c>
    </row>
    <row r="10" spans="1:9" ht="12.75">
      <c r="A10" s="7" t="s">
        <v>16</v>
      </c>
      <c r="B10" s="10">
        <v>719</v>
      </c>
      <c r="C10" s="10">
        <v>762</v>
      </c>
      <c r="D10" s="10">
        <v>757</v>
      </c>
      <c r="E10" s="10">
        <v>742</v>
      </c>
      <c r="F10" s="10">
        <v>716</v>
      </c>
      <c r="G10" s="10">
        <v>695</v>
      </c>
      <c r="H10" s="10">
        <v>649</v>
      </c>
      <c r="I10" s="10">
        <v>631</v>
      </c>
    </row>
    <row r="11" spans="1:9" ht="12" customHeight="1">
      <c r="A11" s="7" t="s">
        <v>28</v>
      </c>
      <c r="B11" s="10">
        <v>1770</v>
      </c>
      <c r="C11" s="10">
        <v>1770</v>
      </c>
      <c r="D11" s="10">
        <v>1770</v>
      </c>
      <c r="E11" s="10">
        <v>1759</v>
      </c>
      <c r="F11" s="10">
        <v>1550</v>
      </c>
      <c r="G11" s="10">
        <v>1415</v>
      </c>
      <c r="H11" s="10">
        <v>1180</v>
      </c>
      <c r="I11" s="10">
        <v>1095</v>
      </c>
    </row>
    <row r="12" spans="1:9" ht="12.75" customHeight="1">
      <c r="A12" s="7" t="s">
        <v>24</v>
      </c>
      <c r="B12" s="10">
        <v>1830</v>
      </c>
      <c r="C12" s="10">
        <v>1429</v>
      </c>
      <c r="D12" s="10">
        <v>1455</v>
      </c>
      <c r="E12" s="10">
        <v>1490</v>
      </c>
      <c r="F12" s="10">
        <v>1359</v>
      </c>
      <c r="G12" s="10">
        <v>1140</v>
      </c>
      <c r="H12" s="10">
        <v>1003</v>
      </c>
      <c r="I12" s="10">
        <v>1008</v>
      </c>
    </row>
    <row r="13" spans="1:9" ht="12.75">
      <c r="A13" s="7" t="s">
        <v>8</v>
      </c>
      <c r="B13" s="10">
        <v>476</v>
      </c>
      <c r="C13" s="10">
        <v>500</v>
      </c>
      <c r="D13" s="10">
        <v>487</v>
      </c>
      <c r="E13" s="10">
        <v>491</v>
      </c>
      <c r="F13" s="10">
        <v>455</v>
      </c>
      <c r="G13" s="10">
        <v>423</v>
      </c>
      <c r="H13" s="10">
        <v>356</v>
      </c>
      <c r="I13" s="10">
        <v>316</v>
      </c>
    </row>
    <row r="14" spans="1:8" ht="22.5">
      <c r="A14" s="8" t="s">
        <v>7</v>
      </c>
      <c r="B14" s="10"/>
      <c r="C14" s="10"/>
      <c r="D14" s="10"/>
      <c r="E14" s="10"/>
      <c r="F14" s="10"/>
      <c r="G14" s="10"/>
      <c r="H14" s="10"/>
    </row>
    <row r="15" spans="1:9" ht="12.75">
      <c r="A15" s="7" t="s">
        <v>3</v>
      </c>
      <c r="B15" s="10">
        <v>452</v>
      </c>
      <c r="C15" s="10">
        <v>466</v>
      </c>
      <c r="D15" s="10">
        <v>463</v>
      </c>
      <c r="E15" s="10">
        <v>461</v>
      </c>
      <c r="F15" s="10">
        <v>441</v>
      </c>
      <c r="G15" s="10">
        <v>421</v>
      </c>
      <c r="H15" s="10">
        <v>324</v>
      </c>
      <c r="I15" s="10">
        <v>296</v>
      </c>
    </row>
    <row r="16" spans="1:8" ht="23.25" customHeight="1">
      <c r="A16" s="8" t="s">
        <v>9</v>
      </c>
      <c r="B16" s="10"/>
      <c r="C16" s="10"/>
      <c r="D16" s="10"/>
      <c r="E16" s="10"/>
      <c r="F16" s="10"/>
      <c r="G16" s="10"/>
      <c r="H16" s="10"/>
    </row>
    <row r="17" spans="1:9" ht="12.75">
      <c r="A17" s="7" t="s">
        <v>6</v>
      </c>
      <c r="B17" s="10">
        <v>255</v>
      </c>
      <c r="C17" s="10">
        <v>255</v>
      </c>
      <c r="D17" s="10">
        <v>255</v>
      </c>
      <c r="E17" s="10">
        <v>255</v>
      </c>
      <c r="F17" s="10">
        <v>216</v>
      </c>
      <c r="G17" s="10">
        <v>191</v>
      </c>
      <c r="H17" s="10">
        <v>137</v>
      </c>
      <c r="I17" s="10">
        <v>132</v>
      </c>
    </row>
    <row r="18" spans="1:8" ht="22.5">
      <c r="A18" s="8" t="s">
        <v>10</v>
      </c>
      <c r="B18" s="10"/>
      <c r="C18" s="10"/>
      <c r="D18" s="10"/>
      <c r="E18" s="10"/>
      <c r="F18" s="10"/>
      <c r="G18" s="10"/>
      <c r="H18" s="10"/>
    </row>
    <row r="19" spans="1:9" ht="12.75">
      <c r="A19" s="7" t="s">
        <v>25</v>
      </c>
      <c r="B19" s="10">
        <v>1962</v>
      </c>
      <c r="C19" s="10">
        <v>1962</v>
      </c>
      <c r="D19" s="10">
        <v>1972</v>
      </c>
      <c r="E19" s="10">
        <v>1972</v>
      </c>
      <c r="F19" s="10">
        <v>1652</v>
      </c>
      <c r="G19" s="10">
        <v>1573</v>
      </c>
      <c r="H19" s="10">
        <v>1427</v>
      </c>
      <c r="I19" s="10">
        <v>1427</v>
      </c>
    </row>
    <row r="20" spans="1:9" ht="12" customHeight="1">
      <c r="A20" s="7" t="s">
        <v>17</v>
      </c>
      <c r="B20" s="10">
        <v>598</v>
      </c>
      <c r="C20" s="10">
        <v>598</v>
      </c>
      <c r="D20" s="10">
        <v>588</v>
      </c>
      <c r="E20" s="10">
        <v>588</v>
      </c>
      <c r="F20" s="10">
        <v>498</v>
      </c>
      <c r="G20" s="10">
        <v>423</v>
      </c>
      <c r="H20" s="10">
        <v>423</v>
      </c>
      <c r="I20" s="10">
        <v>423</v>
      </c>
    </row>
    <row r="21" spans="1:9" ht="12.75">
      <c r="A21" s="7" t="s">
        <v>26</v>
      </c>
      <c r="B21" s="10">
        <v>1322</v>
      </c>
      <c r="C21" s="10">
        <v>1385</v>
      </c>
      <c r="D21" s="10">
        <v>1349</v>
      </c>
      <c r="E21" s="10">
        <v>1354</v>
      </c>
      <c r="F21" s="10">
        <v>1343</v>
      </c>
      <c r="G21" s="10">
        <v>1284</v>
      </c>
      <c r="H21" s="10">
        <v>1065</v>
      </c>
      <c r="I21" s="10">
        <v>940</v>
      </c>
    </row>
    <row r="22" spans="1:9" ht="22.5" customHeight="1">
      <c r="A22" s="7" t="s">
        <v>4</v>
      </c>
      <c r="B22" s="10">
        <v>1700</v>
      </c>
      <c r="C22" s="10">
        <v>1679</v>
      </c>
      <c r="D22" s="10">
        <v>1688</v>
      </c>
      <c r="E22" s="10">
        <v>1696</v>
      </c>
      <c r="F22" s="10">
        <v>1489</v>
      </c>
      <c r="G22" s="10">
        <v>1331</v>
      </c>
      <c r="H22" s="10">
        <v>1062</v>
      </c>
      <c r="I22" s="10">
        <v>1081</v>
      </c>
    </row>
    <row r="23" spans="1:8" ht="56.25" customHeight="1">
      <c r="A23" s="8" t="s">
        <v>11</v>
      </c>
      <c r="B23" s="10"/>
      <c r="C23" s="10"/>
      <c r="D23" s="10"/>
      <c r="E23" s="10"/>
      <c r="F23" s="10"/>
      <c r="G23" s="10"/>
      <c r="H23" s="10"/>
    </row>
    <row r="24" spans="1:9" ht="12.75">
      <c r="A24" s="7" t="s">
        <v>18</v>
      </c>
      <c r="B24" s="10">
        <v>3541</v>
      </c>
      <c r="C24" s="10">
        <v>3536</v>
      </c>
      <c r="D24" s="10">
        <v>3559</v>
      </c>
      <c r="E24" s="10">
        <v>3556</v>
      </c>
      <c r="F24" s="10">
        <v>3255</v>
      </c>
      <c r="G24" s="10">
        <v>3092</v>
      </c>
      <c r="H24" s="10">
        <v>2871</v>
      </c>
      <c r="I24" s="10">
        <v>2880</v>
      </c>
    </row>
    <row r="25" spans="1:9" ht="12.75" customHeight="1">
      <c r="A25" s="20" t="s">
        <v>29</v>
      </c>
      <c r="B25" s="20"/>
      <c r="C25" s="20"/>
      <c r="D25" s="20"/>
      <c r="E25" s="20"/>
      <c r="F25" s="20"/>
      <c r="G25" s="20"/>
      <c r="H25" s="20"/>
      <c r="I25" s="20"/>
    </row>
    <row r="26" spans="1:9" ht="13.5" customHeight="1">
      <c r="A26" s="6" t="s">
        <v>15</v>
      </c>
      <c r="B26" s="12">
        <f>'[1]Sheet1'!G253</f>
        <v>61.55970137736254</v>
      </c>
      <c r="C26" s="12">
        <f>'[1]Sheet1'!H253</f>
        <v>61.84927101501785</v>
      </c>
      <c r="D26" s="12">
        <f>'[1]Sheet1'!I253</f>
        <v>61.892811460803514</v>
      </c>
      <c r="E26" s="12">
        <f>'[1]Sheet1'!J253</f>
        <v>62.26160606400286</v>
      </c>
      <c r="F26" s="12">
        <v>58.4</v>
      </c>
      <c r="G26" s="12">
        <v>56.6</v>
      </c>
      <c r="H26" s="12">
        <v>52.9</v>
      </c>
      <c r="I26" s="18">
        <f>I6/3550852*10000</f>
        <v>52.790147266064594</v>
      </c>
    </row>
    <row r="27" spans="1:9" ht="12.75">
      <c r="A27" s="7" t="s">
        <v>19</v>
      </c>
      <c r="B27" s="13">
        <f>'[1]Sheet1'!G254</f>
        <v>12.074546222389964</v>
      </c>
      <c r="C27" s="13">
        <f>'[1]Sheet1'!H254</f>
        <v>12.745651508385222</v>
      </c>
      <c r="D27" s="13">
        <f>'[1]Sheet1'!I254</f>
        <v>12.22348611801353</v>
      </c>
      <c r="E27" s="13">
        <f>'[1]Sheet1'!J254</f>
        <v>12.78270497207892</v>
      </c>
      <c r="F27" s="13">
        <v>12.6</v>
      </c>
      <c r="G27" s="13">
        <v>12.2</v>
      </c>
      <c r="H27" s="13">
        <v>12.1</v>
      </c>
      <c r="I27" s="17">
        <f>I7/3550852*10000</f>
        <v>12.642036333815096</v>
      </c>
    </row>
    <row r="28" spans="1:9" ht="12.75">
      <c r="A28" s="7" t="s">
        <v>22</v>
      </c>
      <c r="B28" s="13">
        <f>'[1]Sheet1'!G255</f>
        <v>11.962303171287106</v>
      </c>
      <c r="C28" s="13">
        <f>'[1]Sheet1'!H255</f>
        <v>12.268181090486262</v>
      </c>
      <c r="D28" s="13">
        <f>'[1]Sheet1'!I255</f>
        <v>12.35833496509803</v>
      </c>
      <c r="E28" s="13">
        <f>'[1]Sheet1'!J255</f>
        <v>12.380962815813582</v>
      </c>
      <c r="F28" s="13">
        <v>12</v>
      </c>
      <c r="G28" s="13">
        <v>11.9</v>
      </c>
      <c r="H28" s="13">
        <v>10.9</v>
      </c>
      <c r="I28" s="17">
        <f>I8/3550852*10000</f>
        <v>10.946668574190081</v>
      </c>
    </row>
    <row r="29" spans="1:9" ht="12.75">
      <c r="A29" s="7" t="s">
        <v>23</v>
      </c>
      <c r="B29" s="13">
        <f>'[1]Sheet1'!G256</f>
        <v>2.5675597939778796</v>
      </c>
      <c r="C29" s="13">
        <f>'[1]Sheet1'!H256</f>
        <v>2.5558710605179713</v>
      </c>
      <c r="D29" s="13">
        <f>'[1]Sheet1'!I256</f>
        <v>2.444135353406521</v>
      </c>
      <c r="E29" s="13">
        <f>'[1]Sheet1'!J256</f>
        <v>2.444165566089816</v>
      </c>
      <c r="F29" s="13">
        <v>2.3</v>
      </c>
      <c r="G29" s="13">
        <v>2.2</v>
      </c>
      <c r="H29" s="13">
        <v>2.1</v>
      </c>
      <c r="I29" s="17">
        <f>I9/3550852*10000</f>
        <v>2.1121691357454493</v>
      </c>
    </row>
    <row r="30" spans="1:9" ht="12.75">
      <c r="A30" s="7" t="s">
        <v>13</v>
      </c>
      <c r="B30" s="13">
        <f>'[1]Sheet1'!G257</f>
        <v>3.8860495684809493</v>
      </c>
      <c r="C30" s="13">
        <f>'[1]Sheet1'!H257</f>
        <v>4.1226538204340795</v>
      </c>
      <c r="D30" s="13">
        <f>'[1]Sheet1'!I257</f>
        <v>4.096728245669483</v>
      </c>
      <c r="E30" s="13">
        <f>'[1]Sheet1'!J257</f>
        <v>4.016996986169512</v>
      </c>
      <c r="F30" s="13">
        <v>3.9</v>
      </c>
      <c r="G30" s="13">
        <v>3.8</v>
      </c>
      <c r="H30" s="13">
        <v>3.5</v>
      </c>
      <c r="I30" s="17">
        <f>I10/1843489*10000</f>
        <v>3.4228574187315464</v>
      </c>
    </row>
    <row r="31" spans="1:9" ht="22.5">
      <c r="A31" s="8" t="s">
        <v>14</v>
      </c>
      <c r="B31" s="13"/>
      <c r="C31" s="13"/>
      <c r="D31" s="13"/>
      <c r="E31" s="13"/>
      <c r="F31" s="13"/>
      <c r="G31" s="13"/>
      <c r="H31" s="13"/>
      <c r="I31" s="17"/>
    </row>
    <row r="32" spans="1:9" ht="13.5" customHeight="1">
      <c r="A32" s="7" t="s">
        <v>28</v>
      </c>
      <c r="B32" s="13">
        <f>'[1]Sheet1'!G258</f>
        <v>4.966755011301472</v>
      </c>
      <c r="C32" s="13">
        <f>'[1]Sheet1'!H258</f>
        <v>4.9713096451833065</v>
      </c>
      <c r="D32" s="13">
        <f>'[1]Sheet1'!I258</f>
        <v>4.972551236240852</v>
      </c>
      <c r="E32" s="13">
        <f>'[1]Sheet1'!J258</f>
        <v>4.941709460634466</v>
      </c>
      <c r="F32" s="13">
        <v>4.4</v>
      </c>
      <c r="G32" s="13">
        <v>4</v>
      </c>
      <c r="H32" s="13">
        <v>3.3</v>
      </c>
      <c r="I32" s="17">
        <f>I11/3550852*10000</f>
        <v>3.0837669381883557</v>
      </c>
    </row>
    <row r="33" spans="1:9" ht="13.5" customHeight="1">
      <c r="A33" s="7" t="s">
        <v>24</v>
      </c>
      <c r="B33" s="13">
        <f>'[1]Sheet1'!G259</f>
        <v>5.135119587955759</v>
      </c>
      <c r="C33" s="13">
        <f>'[1]Sheet1'!H259</f>
        <v>4.013560159868331</v>
      </c>
      <c r="D33" s="13">
        <f>'[1]Sheet1'!I259</f>
        <v>4.0876056772488365</v>
      </c>
      <c r="E33" s="13">
        <f>'[1]Sheet1'!J259</f>
        <v>4.185984705142328</v>
      </c>
      <c r="F33" s="13">
        <v>3.8</v>
      </c>
      <c r="G33" s="13">
        <v>3.2</v>
      </c>
      <c r="H33" s="13">
        <v>2.8</v>
      </c>
      <c r="I33" s="17">
        <f>I12/3550852*10000</f>
        <v>2.838755318441884</v>
      </c>
    </row>
    <row r="34" spans="1:9" ht="12.75">
      <c r="A34" s="7" t="s">
        <v>12</v>
      </c>
      <c r="B34" s="13">
        <f>'[1]Sheet1'!G260</f>
        <v>1.3356923081240117</v>
      </c>
      <c r="C34" s="13">
        <f>'[1]Sheet1'!H260</f>
        <v>1.4043247585263576</v>
      </c>
      <c r="D34" s="13">
        <f>'[1]Sheet1'!I260</f>
        <v>1.3681539277114663</v>
      </c>
      <c r="E34" s="13">
        <f>'[1]Sheet1'!J260</f>
        <v>1.3794083827012638</v>
      </c>
      <c r="F34" s="13">
        <v>1.3</v>
      </c>
      <c r="G34" s="13">
        <v>1.2</v>
      </c>
      <c r="H34" s="13">
        <v>1</v>
      </c>
      <c r="I34" s="17">
        <f>I13/3550852*10000</f>
        <v>0.8899272625274159</v>
      </c>
    </row>
    <row r="35" spans="1:9" ht="22.5">
      <c r="A35" s="8" t="s">
        <v>7</v>
      </c>
      <c r="B35" s="13"/>
      <c r="C35" s="13"/>
      <c r="D35" s="13"/>
      <c r="E35" s="13"/>
      <c r="F35" s="13"/>
      <c r="G35" s="13"/>
      <c r="H35" s="13"/>
      <c r="I35" s="17"/>
    </row>
    <row r="36" spans="1:9" ht="12.75">
      <c r="A36" s="7" t="s">
        <v>3</v>
      </c>
      <c r="B36" s="13">
        <f>'[1]Sheet1'!G261</f>
        <v>1.2683464774622968</v>
      </c>
      <c r="C36" s="13">
        <f>'[1]Sheet1'!H261</f>
        <v>1.3088306749465655</v>
      </c>
      <c r="D36" s="13">
        <f>'[1]Sheet1'!I261</f>
        <v>1.3007295041692175</v>
      </c>
      <c r="E36" s="13">
        <f>'[1]Sheet1'!J261</f>
        <v>1.2951268114567873</v>
      </c>
      <c r="F36" s="13">
        <v>1.2</v>
      </c>
      <c r="G36" s="13">
        <v>1.2</v>
      </c>
      <c r="H36" s="13">
        <v>0.9</v>
      </c>
      <c r="I36" s="17">
        <f>I15/3550852*10000</f>
        <v>0.8336027522408707</v>
      </c>
    </row>
    <row r="37" spans="1:9" ht="22.5">
      <c r="A37" s="8" t="s">
        <v>9</v>
      </c>
      <c r="B37" s="13"/>
      <c r="C37" s="13"/>
      <c r="D37" s="13"/>
      <c r="E37" s="13"/>
      <c r="F37" s="13"/>
      <c r="G37" s="13"/>
      <c r="H37" s="13"/>
      <c r="I37" s="17"/>
    </row>
    <row r="38" spans="1:9" ht="12.75">
      <c r="A38" s="7" t="s">
        <v>6</v>
      </c>
      <c r="B38" s="13">
        <f>'[1]Sheet1'!G264</f>
        <v>0.7155494507807206</v>
      </c>
      <c r="C38" s="13">
        <f>'[1]Sheet1'!H264</f>
        <v>0.7162056268484425</v>
      </c>
      <c r="D38" s="13">
        <f>'[1]Sheet1'!I264</f>
        <v>0.716384500136394</v>
      </c>
      <c r="E38" s="13">
        <f>'[1]Sheet1'!J264</f>
        <v>0.7163933555780494</v>
      </c>
      <c r="F38" s="13">
        <v>0.6</v>
      </c>
      <c r="G38" s="13">
        <v>0.5</v>
      </c>
      <c r="H38" s="13">
        <v>0.4</v>
      </c>
      <c r="I38" s="17">
        <f>I17/3550852*10000</f>
        <v>0.37174176789119906</v>
      </c>
    </row>
    <row r="39" spans="1:9" ht="22.5">
      <c r="A39" s="8" t="s">
        <v>10</v>
      </c>
      <c r="B39" s="13"/>
      <c r="C39" s="13"/>
      <c r="D39" s="13"/>
      <c r="E39" s="13"/>
      <c r="F39" s="13"/>
      <c r="G39" s="13"/>
      <c r="H39" s="13"/>
      <c r="I39" s="17"/>
    </row>
    <row r="40" spans="1:9" ht="12.75">
      <c r="A40" s="7" t="s">
        <v>25</v>
      </c>
      <c r="B40" s="13">
        <f>'[1]Sheet1'!G267</f>
        <v>5.505521656595191</v>
      </c>
      <c r="C40" s="13">
        <f>'[1]Sheet1'!H267</f>
        <v>5.510570352457428</v>
      </c>
      <c r="D40" s="13">
        <f>'[1]Sheet1'!I267</f>
        <v>5.540040134388113</v>
      </c>
      <c r="E40" s="13">
        <f>'[1]Sheet1'!J267</f>
        <v>5.540108616470248</v>
      </c>
      <c r="F40" s="13">
        <v>4.6</v>
      </c>
      <c r="G40" s="13">
        <v>4.4</v>
      </c>
      <c r="H40" s="13">
        <v>4.4</v>
      </c>
      <c r="I40" s="17">
        <f>I19/3550852*10000</f>
        <v>4.018753808945008</v>
      </c>
    </row>
    <row r="41" spans="1:9" ht="12.75">
      <c r="A41" s="7" t="s">
        <v>17</v>
      </c>
      <c r="B41" s="13">
        <f>'[1]Sheet1'!G268</f>
        <v>1.678033613987729</v>
      </c>
      <c r="C41" s="13">
        <f>'[1]Sheet1'!H268</f>
        <v>1.6795724111975239</v>
      </c>
      <c r="D41" s="13">
        <f>'[1]Sheet1'!I268</f>
        <v>1.6518983767850968</v>
      </c>
      <c r="E41" s="13">
        <f>'[1]Sheet1'!J268</f>
        <v>1.6519187963917372</v>
      </c>
      <c r="F41" s="13">
        <v>1.4</v>
      </c>
      <c r="G41" s="13">
        <v>1.2</v>
      </c>
      <c r="H41" s="13">
        <v>1.2</v>
      </c>
      <c r="I41" s="17">
        <f>I20/3550852*10000</f>
        <v>1.1912633925604335</v>
      </c>
    </row>
    <row r="42" spans="1:9" ht="12.75">
      <c r="A42" s="7" t="s">
        <v>26</v>
      </c>
      <c r="B42" s="13">
        <f>'[1]Sheet1'!G269</f>
        <v>3.709632838949461</v>
      </c>
      <c r="C42" s="13">
        <f>'[1]Sheet1'!H269</f>
        <v>3.889979581118011</v>
      </c>
      <c r="D42" s="13">
        <f>'[1]Sheet1'!I269</f>
        <v>3.7898144732705705</v>
      </c>
      <c r="E42" s="13">
        <f>'[1]Sheet1'!J269</f>
        <v>3.803908248834035</v>
      </c>
      <c r="F42" s="13">
        <v>3.8</v>
      </c>
      <c r="G42" s="13">
        <v>3.6</v>
      </c>
      <c r="H42" s="13">
        <v>3</v>
      </c>
      <c r="I42" s="17">
        <f>I21/3550852*10000</f>
        <v>2.6472519834676294</v>
      </c>
    </row>
    <row r="43" spans="1:9" ht="22.5">
      <c r="A43" s="7" t="s">
        <v>5</v>
      </c>
      <c r="B43" s="13">
        <f>'[1]Sheet1'!G270</f>
        <v>17.160883280757098</v>
      </c>
      <c r="C43" s="13">
        <f>'[1]Sheet1'!H270</f>
        <v>17.092520520695793</v>
      </c>
      <c r="D43" s="13">
        <f>'[1]Sheet1'!I270</f>
        <v>17.331325035242756</v>
      </c>
      <c r="E43" s="13">
        <f>'[1]Sheet1'!J270</f>
        <v>17.567829326880748</v>
      </c>
      <c r="F43" s="13">
        <v>15.6</v>
      </c>
      <c r="G43" s="13">
        <v>14</v>
      </c>
      <c r="H43" s="13">
        <v>11.2</v>
      </c>
      <c r="I43" s="17">
        <f>I22/935348*10000</f>
        <v>11.557195824441811</v>
      </c>
    </row>
    <row r="44" spans="1:9" ht="67.5">
      <c r="A44" s="8" t="s">
        <v>27</v>
      </c>
      <c r="B44" s="13"/>
      <c r="C44" s="13"/>
      <c r="D44" s="13"/>
      <c r="E44" s="13"/>
      <c r="F44" s="13"/>
      <c r="G44" s="13"/>
      <c r="H44" s="13"/>
      <c r="I44" s="17"/>
    </row>
    <row r="45" spans="1:9" ht="12.75">
      <c r="A45" s="11" t="s">
        <v>20</v>
      </c>
      <c r="B45" s="14">
        <f>'[1]Sheet1'!G273</f>
        <v>46.29448048467353</v>
      </c>
      <c r="C45" s="14">
        <f>'[1]Sheet1'!H273</f>
        <v>47.4245110688487</v>
      </c>
      <c r="D45" s="14">
        <f>'[1]Sheet1'!I273</f>
        <v>48.943095915541186</v>
      </c>
      <c r="E45" s="14">
        <f>'[1]Sheet1'!J273</f>
        <v>49.93708713431897</v>
      </c>
      <c r="F45" s="14">
        <v>46.5</v>
      </c>
      <c r="G45" s="14">
        <v>44.8</v>
      </c>
      <c r="H45" s="14">
        <v>41.9</v>
      </c>
      <c r="I45" s="19">
        <f>I24/681286*10000</f>
        <v>42.27299548207361</v>
      </c>
    </row>
    <row r="46" spans="1:9" ht="12.75">
      <c r="A46" s="2" t="s">
        <v>30</v>
      </c>
      <c r="B46" s="15"/>
      <c r="C46" s="15"/>
      <c r="D46" s="15"/>
      <c r="E46" s="15"/>
      <c r="F46" s="15"/>
      <c r="G46" s="15"/>
      <c r="H46" s="15"/>
      <c r="I46" s="15"/>
    </row>
    <row r="47" spans="1:9" ht="12.75">
      <c r="A47" s="2" t="s">
        <v>31</v>
      </c>
      <c r="B47" s="15"/>
      <c r="C47" s="15"/>
      <c r="D47" s="15"/>
      <c r="E47" s="15"/>
      <c r="F47" s="15"/>
      <c r="G47" s="15"/>
      <c r="H47" s="15"/>
      <c r="I47" s="15"/>
    </row>
    <row r="48" spans="1:9" ht="12.75">
      <c r="A48" s="2" t="s">
        <v>32</v>
      </c>
      <c r="I48" s="15"/>
    </row>
    <row r="49" ht="12.75">
      <c r="I49" s="15"/>
    </row>
  </sheetData>
  <sheetProtection/>
  <mergeCells count="5">
    <mergeCell ref="A5:I5"/>
    <mergeCell ref="A1:I1"/>
    <mergeCell ref="A2:I2"/>
    <mergeCell ref="A3:I3"/>
    <mergeCell ref="A25:I25"/>
  </mergeCells>
  <printOptions/>
  <pageMargins left="0.5118110236220472" right="0.5118110236220472" top="0.8661417322834646" bottom="0.8661417322834646" header="0.5118110236220472" footer="0.5118110236220472"/>
  <pageSetup cellComments="atEnd" horizontalDpi="600" verticalDpi="600" orientation="portrait" paperSize="9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Larisa Spanciuc</cp:lastModifiedBy>
  <cp:lastPrinted>2016-11-29T10:50:51Z</cp:lastPrinted>
  <dcterms:created xsi:type="dcterms:W3CDTF">2007-12-29T07:38:58Z</dcterms:created>
  <dcterms:modified xsi:type="dcterms:W3CDTF">2017-11-09T12:19:27Z</dcterms:modified>
  <cp:category/>
  <cp:version/>
  <cp:contentType/>
  <cp:contentStatus/>
</cp:coreProperties>
</file>